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j-web2012\c$\inetpub\wwwroot\download\PDFS\Business_Office\"/>
    </mc:Choice>
  </mc:AlternateContent>
  <workbookProtection workbookAlgorithmName="SHA-512" workbookHashValue="08+ax1FmJjglzAHnSP8JtumdQdvJunBviZNnsUIMJ/DGFusQUQtfpKqkgpmUTJZycs2Fm7peaJbWjtBT6SUzvg==" workbookSaltValue="qx3vKP0lOe8IP86A0bd7Qw==" workbookSpinCount="100000" lockStructure="1"/>
  <bookViews>
    <workbookView xWindow="0" yWindow="0" windowWidth="28800" windowHeight="11775"/>
  </bookViews>
  <sheets>
    <sheet name="222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7" i="5" s="1"/>
  <c r="C21" i="5" s="1"/>
  <c r="C39" i="5" l="1"/>
  <c r="C40" i="5"/>
  <c r="C41" i="5"/>
  <c r="C42" i="5"/>
  <c r="C26" i="5"/>
  <c r="C28" i="5"/>
  <c r="C31" i="5" l="1"/>
</calcChain>
</file>

<file path=xl/sharedStrings.xml><?xml version="1.0" encoding="utf-8"?>
<sst xmlns="http://schemas.openxmlformats.org/spreadsheetml/2006/main" count="53" uniqueCount="42">
  <si>
    <t>Port Jefferson School Tax Estimate Calculator</t>
  </si>
  <si>
    <t>(1)</t>
  </si>
  <si>
    <t>Upper Left of Statement</t>
  </si>
  <si>
    <t xml:space="preserve">   Less Exemptions</t>
  </si>
  <si>
    <t xml:space="preserve">      Volunteer Fire/Ambulance (enter as negative value)</t>
  </si>
  <si>
    <t>(2)</t>
  </si>
  <si>
    <t>(value)</t>
  </si>
  <si>
    <t xml:space="preserve">      Veterans (enter as negative value)</t>
  </si>
  <si>
    <t xml:space="preserve">      Senior (enter as negative value)</t>
  </si>
  <si>
    <t xml:space="preserve">      STAR (enter as negative value)</t>
  </si>
  <si>
    <t>(3)</t>
  </si>
  <si>
    <t xml:space="preserve">      Other (enter as negative value)</t>
  </si>
  <si>
    <t>(5)</t>
  </si>
  <si>
    <t>Middle Right of Statement</t>
  </si>
  <si>
    <t>(6)</t>
  </si>
  <si>
    <t>Calculation</t>
  </si>
  <si>
    <t>Star Exemption (enter as negative value)</t>
  </si>
  <si>
    <t>(4)</t>
  </si>
  <si>
    <t>(Real Savings)</t>
  </si>
  <si>
    <t>(7)</t>
  </si>
  <si>
    <t>(8)</t>
  </si>
  <si>
    <t>*This calculator is for estimation purposes only. Port Jefferson School District is not the Assessor of Taxes nor does it represent itself to be.</t>
  </si>
  <si>
    <t>**These calculation are based upon current data and are subject to change by the Assessors Office</t>
  </si>
  <si>
    <t>and the neighboring district's tax rates</t>
  </si>
  <si>
    <t>Three Village</t>
  </si>
  <si>
    <t>Mt Sinai</t>
  </si>
  <si>
    <t>Comsewogue</t>
  </si>
  <si>
    <t>Port Jefferson</t>
  </si>
  <si>
    <t>Middle of Statement</t>
  </si>
  <si>
    <t>Bottom of Statement</t>
  </si>
  <si>
    <t>Bottom Right of Statement</t>
  </si>
  <si>
    <t>`</t>
  </si>
  <si>
    <t>2021/2022 Full Assessed Value - Gross</t>
  </si>
  <si>
    <t>2021/2022 Taxable Value - Adjusted Gross</t>
  </si>
  <si>
    <t>2021/2022 Tax Rate Per 100</t>
  </si>
  <si>
    <t>2021/2022 School Tax Amount  - Gross</t>
  </si>
  <si>
    <t>2021/2022 School District Tax amount W Exemptions</t>
  </si>
  <si>
    <t>Estimated 2022/2023 Tax Rate</t>
  </si>
  <si>
    <t>2021/2022 School District Taxes</t>
  </si>
  <si>
    <t>Estimated 2022/2023 School District Taxes</t>
  </si>
  <si>
    <t>Estimated Annual increase to taxes for 2022-2023</t>
  </si>
  <si>
    <t>21/22 comparable school taxes based upon the above assessed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</si>
</sst>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 applyAlignment="1">
      <alignment horizontal="center"/>
    </xf>
    <xf numFmtId="43" fontId="0" fillId="0" borderId="0" xfId="1" applyFont="1"/>
    <xf numFmtId="44" fontId="0" fillId="0" borderId="0" xfId="2" applyFont="1"/>
    <xf numFmtId="0" fontId="2" fillId="0" borderId="0" xfId="0" applyFont="1"/>
    <xf numFmtId="44" fontId="2" fillId="0" borderId="0" xfId="2" applyFont="1"/>
    <xf numFmtId="43" fontId="0" fillId="0" borderId="0" xfId="0" applyNumberFormat="1"/>
    <xf numFmtId="44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43" fontId="0" fillId="2" borderId="0" xfId="1" applyFont="1" applyFill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>
      <selection activeCell="C11" sqref="C11"/>
    </sheetView>
  </sheetViews>
  <sheetFormatPr defaultRowHeight="15" x14ac:dyDescent="0.25"/>
  <cols>
    <col min="1" max="1" width="59.7109375" bestFit="1" customWidth="1"/>
    <col min="3" max="3" width="14.5703125" bestFit="1" customWidth="1"/>
    <col min="4" max="4" width="13.42578125" bestFit="1" customWidth="1"/>
    <col min="5" max="5" width="34.5703125" customWidth="1"/>
  </cols>
  <sheetData>
    <row r="1" spans="1:5" x14ac:dyDescent="0.25">
      <c r="A1" t="s">
        <v>0</v>
      </c>
    </row>
    <row r="5" spans="1:5" x14ac:dyDescent="0.25">
      <c r="A5" t="s">
        <v>32</v>
      </c>
      <c r="B5" s="1" t="s">
        <v>1</v>
      </c>
      <c r="C5" s="10">
        <v>5000</v>
      </c>
      <c r="E5" t="s">
        <v>2</v>
      </c>
    </row>
    <row r="6" spans="1:5" x14ac:dyDescent="0.25">
      <c r="A6" t="s">
        <v>3</v>
      </c>
      <c r="C6" s="2"/>
    </row>
    <row r="7" spans="1:5" x14ac:dyDescent="0.25">
      <c r="A7" t="s">
        <v>4</v>
      </c>
      <c r="B7" s="1" t="s">
        <v>5</v>
      </c>
      <c r="C7" s="10"/>
      <c r="D7" t="s">
        <v>6</v>
      </c>
      <c r="E7" t="s">
        <v>29</v>
      </c>
    </row>
    <row r="8" spans="1:5" x14ac:dyDescent="0.25">
      <c r="A8" t="s">
        <v>7</v>
      </c>
      <c r="C8" s="10">
        <v>0</v>
      </c>
      <c r="D8" t="s">
        <v>6</v>
      </c>
      <c r="E8" t="s">
        <v>29</v>
      </c>
    </row>
    <row r="9" spans="1:5" x14ac:dyDescent="0.25">
      <c r="A9" t="s">
        <v>8</v>
      </c>
      <c r="C9" s="10"/>
      <c r="D9" t="s">
        <v>6</v>
      </c>
      <c r="E9" t="s">
        <v>29</v>
      </c>
    </row>
    <row r="10" spans="1:5" x14ac:dyDescent="0.25">
      <c r="A10" t="s">
        <v>9</v>
      </c>
      <c r="B10" s="1" t="s">
        <v>10</v>
      </c>
      <c r="C10" s="10">
        <v>-410</v>
      </c>
      <c r="D10" t="s">
        <v>6</v>
      </c>
      <c r="E10" t="s">
        <v>29</v>
      </c>
    </row>
    <row r="11" spans="1:5" x14ac:dyDescent="0.25">
      <c r="A11" t="s">
        <v>11</v>
      </c>
      <c r="C11" s="10"/>
      <c r="D11" t="s">
        <v>6</v>
      </c>
      <c r="E11" t="s">
        <v>29</v>
      </c>
    </row>
    <row r="12" spans="1:5" x14ac:dyDescent="0.25">
      <c r="C12" s="2"/>
    </row>
    <row r="13" spans="1:5" x14ac:dyDescent="0.25">
      <c r="A13" t="s">
        <v>33</v>
      </c>
      <c r="B13" s="1" t="s">
        <v>12</v>
      </c>
      <c r="C13" s="3">
        <f>SUM(C5:C12)</f>
        <v>4590</v>
      </c>
      <c r="E13" t="s">
        <v>28</v>
      </c>
    </row>
    <row r="14" spans="1:5" x14ac:dyDescent="0.25">
      <c r="C14" s="2"/>
    </row>
    <row r="15" spans="1:5" x14ac:dyDescent="0.25">
      <c r="A15" t="s">
        <v>34</v>
      </c>
      <c r="B15" s="1" t="s">
        <v>14</v>
      </c>
      <c r="C15" s="2">
        <v>170.18600000000001</v>
      </c>
      <c r="E15" t="s">
        <v>28</v>
      </c>
    </row>
    <row r="16" spans="1:5" x14ac:dyDescent="0.25">
      <c r="C16" s="2"/>
    </row>
    <row r="17" spans="1:5" x14ac:dyDescent="0.25">
      <c r="A17" t="s">
        <v>35</v>
      </c>
      <c r="C17" s="3">
        <f>+(C13-C10)*C15/100</f>
        <v>8509.2999999999993</v>
      </c>
      <c r="E17" t="s">
        <v>15</v>
      </c>
    </row>
    <row r="18" spans="1:5" x14ac:dyDescent="0.25">
      <c r="C18" s="2"/>
    </row>
    <row r="19" spans="1:5" x14ac:dyDescent="0.25">
      <c r="A19" t="s">
        <v>16</v>
      </c>
      <c r="B19" s="1" t="s">
        <v>17</v>
      </c>
      <c r="C19" s="10">
        <v>-674</v>
      </c>
      <c r="D19" t="s">
        <v>18</v>
      </c>
      <c r="E19" t="s">
        <v>30</v>
      </c>
    </row>
    <row r="20" spans="1:5" x14ac:dyDescent="0.25">
      <c r="C20" s="2"/>
    </row>
    <row r="21" spans="1:5" x14ac:dyDescent="0.25">
      <c r="A21" t="s">
        <v>36</v>
      </c>
      <c r="B21" s="1" t="s">
        <v>19</v>
      </c>
      <c r="C21" s="3">
        <f>+C17+C19</f>
        <v>7835.2999999999993</v>
      </c>
      <c r="E21" t="s">
        <v>13</v>
      </c>
    </row>
    <row r="22" spans="1:5" x14ac:dyDescent="0.25">
      <c r="C22" s="2"/>
    </row>
    <row r="23" spans="1:5" x14ac:dyDescent="0.25">
      <c r="A23" t="s">
        <v>37</v>
      </c>
      <c r="C23" s="2">
        <v>178.46</v>
      </c>
    </row>
    <row r="24" spans="1:5" x14ac:dyDescent="0.25">
      <c r="C24" s="2"/>
    </row>
    <row r="25" spans="1:5" x14ac:dyDescent="0.25">
      <c r="C25" s="2"/>
    </row>
    <row r="26" spans="1:5" x14ac:dyDescent="0.25">
      <c r="A26" t="s">
        <v>38</v>
      </c>
      <c r="B26" s="1" t="s">
        <v>19</v>
      </c>
      <c r="C26" s="3">
        <f>+C21</f>
        <v>7835.2999999999993</v>
      </c>
      <c r="E26" t="s">
        <v>13</v>
      </c>
    </row>
    <row r="27" spans="1:5" x14ac:dyDescent="0.25">
      <c r="B27" s="1"/>
      <c r="C27" s="3"/>
    </row>
    <row r="28" spans="1:5" ht="18.75" x14ac:dyDescent="0.3">
      <c r="A28" s="4" t="s">
        <v>39</v>
      </c>
      <c r="B28" s="4"/>
      <c r="C28" s="5">
        <f>+(C13*C23/100)</f>
        <v>8191.3140000000003</v>
      </c>
    </row>
    <row r="29" spans="1:5" x14ac:dyDescent="0.25">
      <c r="C29" s="3"/>
    </row>
    <row r="30" spans="1:5" x14ac:dyDescent="0.25">
      <c r="C30" s="6"/>
    </row>
    <row r="31" spans="1:5" x14ac:dyDescent="0.25">
      <c r="A31" t="s">
        <v>40</v>
      </c>
      <c r="B31" s="1" t="s">
        <v>20</v>
      </c>
      <c r="C31" s="7">
        <f>+C28-C26</f>
        <v>356.01400000000103</v>
      </c>
    </row>
    <row r="33" spans="1:5" x14ac:dyDescent="0.25">
      <c r="A33" t="s">
        <v>21</v>
      </c>
      <c r="C33" s="2"/>
    </row>
    <row r="34" spans="1:5" x14ac:dyDescent="0.25">
      <c r="C34" s="2"/>
    </row>
    <row r="35" spans="1:5" x14ac:dyDescent="0.25">
      <c r="A35" s="9" t="s">
        <v>22</v>
      </c>
      <c r="B35" s="9"/>
      <c r="C35" s="9"/>
      <c r="D35" s="9"/>
      <c r="E35" s="9"/>
    </row>
    <row r="37" spans="1:5" x14ac:dyDescent="0.25">
      <c r="C37" s="8" t="s">
        <v>41</v>
      </c>
    </row>
    <row r="38" spans="1:5" x14ac:dyDescent="0.25">
      <c r="C38" s="8" t="s">
        <v>23</v>
      </c>
    </row>
    <row r="39" spans="1:5" x14ac:dyDescent="0.25">
      <c r="C39" s="2">
        <f>+$C$13*(288.54/100)</f>
        <v>13243.986000000001</v>
      </c>
      <c r="D39" t="s">
        <v>24</v>
      </c>
    </row>
    <row r="40" spans="1:5" x14ac:dyDescent="0.25">
      <c r="C40" s="2">
        <f>+$C$13*(272.388/100)</f>
        <v>12502.609199999999</v>
      </c>
      <c r="D40" t="s">
        <v>25</v>
      </c>
    </row>
    <row r="41" spans="1:5" x14ac:dyDescent="0.25">
      <c r="C41" s="2">
        <f>+$C$13*(269.023/100)</f>
        <v>12348.155700000001</v>
      </c>
      <c r="D41" t="s">
        <v>26</v>
      </c>
    </row>
    <row r="42" spans="1:5" x14ac:dyDescent="0.25">
      <c r="C42" s="2">
        <f>+C21</f>
        <v>7835.2999999999993</v>
      </c>
      <c r="D42" t="s">
        <v>27</v>
      </c>
    </row>
    <row r="44" spans="1:5" x14ac:dyDescent="0.25">
      <c r="A44" t="s">
        <v>31</v>
      </c>
    </row>
  </sheetData>
  <sheetProtection algorithmName="SHA-512" hashValue="YjUA+MxFF/Sw2EA0h0MXMPGUEKlwZ+PDOeckuDQ41fmGWtJfvUybNcC1tHzkuH3nxN2uHRT3kLSjR4OLz+LGNA==" saltValue="m5y8rqgV5rq5n74LxYyNkw==" spinCount="100000" sheet="1" objects="1" scenarios="1" selectLockedCells="1"/>
  <mergeCells count="1">
    <mergeCell ref="A35:E3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Leister</dc:creator>
  <cp:lastModifiedBy>Brian Sandak</cp:lastModifiedBy>
  <cp:lastPrinted>2022-05-03T21:01:57Z</cp:lastPrinted>
  <dcterms:created xsi:type="dcterms:W3CDTF">2019-04-11T14:51:01Z</dcterms:created>
  <dcterms:modified xsi:type="dcterms:W3CDTF">2022-05-05T19:20:07Z</dcterms:modified>
</cp:coreProperties>
</file>